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440" windowHeight="7935"/>
  </bookViews>
  <sheets>
    <sheet name="13.06.2019" sheetId="1" r:id="rId1"/>
  </sheets>
  <calcPr calcId="124519"/>
</workbook>
</file>

<file path=xl/calcChain.xml><?xml version="1.0" encoding="utf-8"?>
<calcChain xmlns="http://schemas.openxmlformats.org/spreadsheetml/2006/main">
  <c r="G25" i="1"/>
  <c r="G7"/>
  <c r="G135"/>
  <c r="G54"/>
  <c r="G126"/>
  <c r="G121"/>
  <c r="G115"/>
  <c r="G105"/>
  <c r="G101"/>
  <c r="G59"/>
  <c r="G30"/>
  <c r="C45"/>
  <c r="G28"/>
  <c r="C19"/>
  <c r="G6" l="1"/>
  <c r="C46"/>
</calcChain>
</file>

<file path=xl/sharedStrings.xml><?xml version="1.0" encoding="utf-8"?>
<sst xmlns="http://schemas.openxmlformats.org/spreadsheetml/2006/main" count="180" uniqueCount="156">
  <si>
    <t>Стање предходног дана</t>
  </si>
  <si>
    <t>Прилив од партиципације</t>
  </si>
  <si>
    <t>Остали приливи:</t>
  </si>
  <si>
    <t>Енергенти</t>
  </si>
  <si>
    <t>Укупно:</t>
  </si>
  <si>
    <t>ИСПЛАТЕ НА ДАН:</t>
  </si>
  <si>
    <t>Материјални и остали трошкови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</si>
  <si>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</si>
  <si>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</si>
  <si>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</si>
  <si>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</si>
  <si>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</si>
  <si>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</si>
  <si>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</si>
  <si>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</si>
  <si>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</si>
  <si>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</si>
  <si>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Прилив средстава од РФЗО-а</t>
  </si>
  <si>
    <t>Санитетски и мед. потрошни материјал</t>
  </si>
  <si>
    <t>Исхрана</t>
  </si>
  <si>
    <t>10</t>
  </si>
  <si>
    <t>11</t>
  </si>
  <si>
    <t>Стање рачуна на дан промена</t>
  </si>
  <si>
    <t>12</t>
  </si>
  <si>
    <t>13</t>
  </si>
  <si>
    <t>14</t>
  </si>
  <si>
    <t>12.1</t>
  </si>
  <si>
    <t>12.2</t>
  </si>
  <si>
    <t>12.3</t>
  </si>
  <si>
    <t>12.4</t>
  </si>
  <si>
    <t>15</t>
  </si>
  <si>
    <t>КПП</t>
  </si>
  <si>
    <t>ДОБАВЉАЧ</t>
  </si>
  <si>
    <t>ИЗНОС</t>
  </si>
  <si>
    <t xml:space="preserve">укупно плаћање </t>
  </si>
  <si>
    <t>САНИТЕТСКИ И МЕДИЦ.МАТЕРИЈАЛ</t>
  </si>
  <si>
    <t>МАТЕРИЈАЛНИ И ОСТАЛИ ТРОШКОВИ</t>
  </si>
  <si>
    <t>Лекови у здравственој установи</t>
  </si>
  <si>
    <t>Phoenix pharma</t>
  </si>
  <si>
    <t>076</t>
  </si>
  <si>
    <t>ПЛАЋАЊА ДОБАВЉАЧИМА КОЈА ЈЕ ИЗВРШИО ЗЦ КЛАДОВО</t>
  </si>
  <si>
    <t>Текући рачун установе: 840-554661-83</t>
  </si>
  <si>
    <t>06E,07Е</t>
  </si>
  <si>
    <t>06C,07C</t>
  </si>
  <si>
    <t>064,085</t>
  </si>
  <si>
    <t>062,071</t>
  </si>
  <si>
    <t>05E</t>
  </si>
  <si>
    <t>Индиректни трошкови стоматологије</t>
  </si>
  <si>
    <t>084</t>
  </si>
  <si>
    <t>Остали уградни материјал</t>
  </si>
  <si>
    <t>Премијум</t>
  </si>
  <si>
    <t>ЈП Јединство</t>
  </si>
  <si>
    <t>ЈП ЕПС Београд</t>
  </si>
  <si>
    <t>Beolaser</t>
  </si>
  <si>
    <t>07Д</t>
  </si>
  <si>
    <t>Исхрана болесника</t>
  </si>
  <si>
    <t>Текијанка доо</t>
  </si>
  <si>
    <t>Матерјал за дијализа</t>
  </si>
  <si>
    <t>Александровић Доо</t>
  </si>
  <si>
    <t>Житопромет АД</t>
  </si>
  <si>
    <t>КОМПАНИЈА ДУНАВ</t>
  </si>
  <si>
    <t>ДУНАВ СТИЛ</t>
  </si>
  <si>
    <t>БИТ ТОТАЛ</t>
  </si>
  <si>
    <t>БИГЗ ОФФИЦЕ</t>
  </si>
  <si>
    <t>ЕЛИТЕ СУР ИНТЕРНЕТ</t>
  </si>
  <si>
    <t>ДОН-ДОН</t>
  </si>
  <si>
    <t>080</t>
  </si>
  <si>
    <t>O73</t>
  </si>
  <si>
    <t>Citostatici</t>
  </si>
  <si>
    <t>Прилив средстава од Министарства здравља</t>
  </si>
  <si>
    <t>Amicus</t>
  </si>
  <si>
    <t>Eco trade</t>
  </si>
  <si>
    <t>Beohem-3</t>
  </si>
  <si>
    <t>B.Braun</t>
  </si>
  <si>
    <t>Inopharm</t>
  </si>
  <si>
    <t>Farmalogist</t>
  </si>
  <si>
    <t>PharmaSwiss</t>
  </si>
  <si>
    <t>Vega</t>
  </si>
  <si>
    <t>Inpharm</t>
  </si>
  <si>
    <t>Medica Linea Pharm</t>
  </si>
  <si>
    <t>Medikunion</t>
  </si>
  <si>
    <t>Magna  Medica</t>
  </si>
  <si>
    <t>НИС АД Нови Сад</t>
  </si>
  <si>
    <t>Hemico</t>
  </si>
  <si>
    <t>Magna Pharmacia</t>
  </si>
  <si>
    <t>Nova Grosis Niš</t>
  </si>
  <si>
    <t>Premium</t>
  </si>
  <si>
    <t>Adoc</t>
  </si>
  <si>
    <t>Juбиларна награда запослених</t>
  </si>
  <si>
    <t>Neomedica Niš</t>
  </si>
  <si>
    <t>Licentis</t>
  </si>
  <si>
    <t>Mig design grafička radnja</t>
  </si>
  <si>
    <t>Šermis</t>
  </si>
  <si>
    <t>Inel medik vp</t>
  </si>
  <si>
    <t>Yunycom</t>
  </si>
  <si>
    <t>R.K Lukas</t>
  </si>
  <si>
    <t>Bigz office group</t>
  </si>
  <si>
    <t>Fresenius medical</t>
  </si>
  <si>
    <t>Tren</t>
  </si>
  <si>
    <t>Superlab</t>
  </si>
  <si>
    <t xml:space="preserve">Grosis </t>
  </si>
  <si>
    <t>Mar Medica Doo</t>
  </si>
  <si>
    <t>Остали трошкови</t>
  </si>
  <si>
    <t>Лекови ван листе лекова</t>
  </si>
  <si>
    <t>LEKOVI SA C LISTE</t>
  </si>
  <si>
    <t>Boehringer ingelheim</t>
  </si>
  <si>
    <t>Меsser tehnogas</t>
  </si>
  <si>
    <t xml:space="preserve">Phoenix pharma </t>
  </si>
  <si>
    <t>Slaviamed</t>
  </si>
  <si>
    <t>Birotehnika plus</t>
  </si>
  <si>
    <t>Galen fokus</t>
  </si>
  <si>
    <t>Trivax</t>
  </si>
  <si>
    <t>Termotehna</t>
  </si>
  <si>
    <t>Termo dom</t>
  </si>
  <si>
    <t>Tehnomedia centar</t>
  </si>
  <si>
    <t>Malker Niš</t>
  </si>
  <si>
    <t>Уградни материјал</t>
  </si>
  <si>
    <t>Neo YU Dent</t>
  </si>
  <si>
    <t>SKY MEDICAL</t>
  </si>
  <si>
    <t>Nataly drogerija</t>
  </si>
  <si>
    <t>Makler</t>
  </si>
  <si>
    <t>Sanomed</t>
  </si>
  <si>
    <t>Drager tehnika</t>
  </si>
  <si>
    <t xml:space="preserve">Institut za med.rada Dr. Karajović </t>
  </si>
  <si>
    <t>Sinofarm</t>
  </si>
  <si>
    <t>Medinic expotr inport</t>
  </si>
  <si>
    <t>Tehnodent</t>
  </si>
  <si>
    <t>Zavod za javno zdravlje Timok</t>
  </si>
  <si>
    <t>Medika projekt</t>
  </si>
  <si>
    <t>Auto centar NR</t>
  </si>
  <si>
    <t>Остале исплате</t>
  </si>
  <si>
    <t>Zavod za transfuziju krvi Niš</t>
  </si>
  <si>
    <t>Institut za transfuziju krvi Beograd</t>
  </si>
  <si>
    <t>Messer</t>
  </si>
  <si>
    <t>Hapi computers</t>
  </si>
  <si>
    <t>Inel</t>
  </si>
  <si>
    <t>Panta elektro</t>
  </si>
  <si>
    <t>Telit power</t>
  </si>
  <si>
    <t>Ibrea</t>
  </si>
  <si>
    <t>Medister</t>
  </si>
  <si>
    <t>Amphora</t>
  </si>
  <si>
    <t>Пр. Рехабилитација инвалида</t>
  </si>
  <si>
    <t>Generali osiguranje</t>
  </si>
  <si>
    <t>Euromedicina</t>
  </si>
  <si>
    <t>Jedinstvo</t>
  </si>
  <si>
    <t>Medicinski fakultet Beograd</t>
  </si>
  <si>
    <t>Sava osiguranje</t>
  </si>
  <si>
    <t xml:space="preserve">Плате </t>
  </si>
  <si>
    <t>Vetmetal</t>
  </si>
  <si>
    <t>Превоз</t>
  </si>
  <si>
    <t>Remed</t>
  </si>
  <si>
    <t>Dinara</t>
  </si>
  <si>
    <t>Датум промена:  13.12.2021.</t>
  </si>
  <si>
    <t>10.12.2021.</t>
  </si>
  <si>
    <t xml:space="preserve">       ОД 10.12.2021. СРЕДСТВИМА РФЗО</t>
  </si>
  <si>
    <t>Auto servis Toma</t>
  </si>
</sst>
</file>

<file path=xl/styles.xml><?xml version="1.0" encoding="utf-8"?>
<styleSheet xmlns="http://schemas.openxmlformats.org/spreadsheetml/2006/main">
  <numFmts count="3">
    <numFmt numFmtId="43" formatCode="_-* #,##0.00\ _D_i_n_._-;\-* #,##0.00\ _D_i_n_._-;_-* &quot;-&quot;??\ _D_i_n_._-;_-@_-"/>
    <numFmt numFmtId="164" formatCode="_-* #,##0.00\ _D_i_n_-;\-* #,##0.00\ _D_i_n_-;_-* &quot;-&quot;??\ _D_i_n_-;_-@_-"/>
    <numFmt numFmtId="165" formatCode="_-* #,##0.00\ _д_и_н_._-;\-* #,##0.00\ _д_и_н_._-;_-* &quot;-&quot;??\ _д_и_н_._-;_-@_-"/>
  </numFmts>
  <fonts count="2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  <charset val="238"/>
    </font>
    <font>
      <b/>
      <i/>
      <sz val="16"/>
      <color theme="1"/>
      <name val="Times New Roman"/>
      <family val="1"/>
      <charset val="238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9" fillId="0" borderId="0" applyFont="0" applyFill="0" applyBorder="0" applyAlignment="0" applyProtection="0"/>
  </cellStyleXfs>
  <cellXfs count="61">
    <xf numFmtId="0" fontId="0" fillId="0" borderId="0" xfId="0"/>
    <xf numFmtId="0" fontId="0" fillId="2" borderId="0" xfId="0" applyFill="1" applyBorder="1"/>
    <xf numFmtId="49" fontId="0" fillId="2" borderId="0" xfId="0" applyNumberFormat="1" applyFill="1" applyBorder="1" applyAlignment="1">
      <alignment horizontal="center"/>
    </xf>
    <xf numFmtId="4" fontId="2" fillId="2" borderId="0" xfId="0" applyNumberFormat="1" applyFont="1" applyFill="1" applyBorder="1" applyAlignment="1">
      <alignment horizontal="right" vertical="top" wrapText="1"/>
    </xf>
    <xf numFmtId="49" fontId="1" fillId="2" borderId="0" xfId="0" applyNumberFormat="1" applyFont="1" applyFill="1" applyBorder="1" applyAlignment="1">
      <alignment horizontal="center"/>
    </xf>
    <xf numFmtId="49" fontId="1" fillId="3" borderId="0" xfId="0" applyNumberFormat="1" applyFont="1" applyFill="1" applyBorder="1" applyAlignment="1">
      <alignment horizontal="center"/>
    </xf>
    <xf numFmtId="0" fontId="0" fillId="4" borderId="0" xfId="0" applyFill="1" applyBorder="1"/>
    <xf numFmtId="49" fontId="0" fillId="4" borderId="0" xfId="0" applyNumberFormat="1" applyFill="1" applyBorder="1" applyAlignment="1">
      <alignment horizontal="center"/>
    </xf>
    <xf numFmtId="0" fontId="3" fillId="4" borderId="0" xfId="0" applyFont="1" applyFill="1" applyBorder="1" applyAlignment="1">
      <alignment vertical="top" wrapText="1"/>
    </xf>
    <xf numFmtId="4" fontId="0" fillId="4" borderId="0" xfId="0" applyNumberFormat="1" applyFill="1" applyBorder="1"/>
    <xf numFmtId="0" fontId="2" fillId="4" borderId="0" xfId="0" applyFont="1" applyFill="1" applyBorder="1" applyAlignment="1">
      <alignment horizontal="right" vertical="top" wrapText="1"/>
    </xf>
    <xf numFmtId="49" fontId="1" fillId="4" borderId="0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justify" vertical="top" wrapText="1"/>
    </xf>
    <xf numFmtId="0" fontId="4" fillId="4" borderId="0" xfId="0" applyFont="1" applyFill="1" applyBorder="1"/>
    <xf numFmtId="49" fontId="4" fillId="4" borderId="0" xfId="0" applyNumberFormat="1" applyFont="1" applyFill="1" applyBorder="1"/>
    <xf numFmtId="49" fontId="5" fillId="4" borderId="0" xfId="0" applyNumberFormat="1" applyFont="1" applyFill="1" applyBorder="1" applyAlignment="1">
      <alignment horizontal="center"/>
    </xf>
    <xf numFmtId="0" fontId="6" fillId="4" borderId="0" xfId="0" applyFont="1" applyFill="1" applyBorder="1"/>
    <xf numFmtId="0" fontId="1" fillId="4" borderId="0" xfId="0" applyFont="1" applyFill="1" applyBorder="1" applyAlignment="1">
      <alignment horizontal="center"/>
    </xf>
    <xf numFmtId="164" fontId="1" fillId="4" borderId="0" xfId="0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164" fontId="0" fillId="4" borderId="0" xfId="0" applyNumberFormat="1" applyFill="1" applyBorder="1" applyAlignment="1">
      <alignment horizontal="right"/>
    </xf>
    <xf numFmtId="164" fontId="0" fillId="4" borderId="0" xfId="0" applyNumberFormat="1" applyFont="1" applyFill="1" applyBorder="1" applyAlignment="1">
      <alignment horizontal="right"/>
    </xf>
    <xf numFmtId="0" fontId="0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left"/>
    </xf>
    <xf numFmtId="49" fontId="7" fillId="4" borderId="0" xfId="0" applyNumberFormat="1" applyFont="1" applyFill="1" applyBorder="1" applyAlignment="1">
      <alignment horizontal="center"/>
    </xf>
    <xf numFmtId="0" fontId="7" fillId="4" borderId="0" xfId="0" applyFont="1" applyFill="1" applyBorder="1"/>
    <xf numFmtId="4" fontId="7" fillId="4" borderId="0" xfId="0" applyNumberFormat="1" applyFont="1" applyFill="1" applyBorder="1"/>
    <xf numFmtId="14" fontId="8" fillId="2" borderId="0" xfId="0" applyNumberFormat="1" applyFont="1" applyFill="1" applyBorder="1" applyAlignment="1">
      <alignment horizontal="right" vertical="top" wrapText="1"/>
    </xf>
    <xf numFmtId="0" fontId="9" fillId="4" borderId="0" xfId="0" applyFont="1" applyFill="1" applyBorder="1"/>
    <xf numFmtId="165" fontId="0" fillId="4" borderId="0" xfId="0" applyNumberFormat="1" applyFill="1" applyBorder="1"/>
    <xf numFmtId="0" fontId="10" fillId="5" borderId="0" xfId="0" applyFont="1" applyFill="1" applyBorder="1" applyAlignment="1">
      <alignment horizontal="right" vertical="top" wrapText="1"/>
    </xf>
    <xf numFmtId="0" fontId="11" fillId="5" borderId="0" xfId="0" applyFont="1" applyFill="1" applyBorder="1" applyAlignment="1">
      <alignment horizontal="left" vertical="top" wrapText="1"/>
    </xf>
    <xf numFmtId="0" fontId="12" fillId="5" borderId="0" xfId="0" applyFont="1" applyFill="1" applyBorder="1" applyAlignment="1">
      <alignment horizontal="left"/>
    </xf>
    <xf numFmtId="0" fontId="13" fillId="5" borderId="0" xfId="0" applyFont="1" applyFill="1" applyBorder="1"/>
    <xf numFmtId="0" fontId="7" fillId="5" borderId="0" xfId="0" applyFont="1" applyFill="1" applyBorder="1"/>
    <xf numFmtId="0" fontId="14" fillId="5" borderId="0" xfId="0" applyFont="1" applyFill="1" applyBorder="1" applyAlignment="1">
      <alignment horizontal="left"/>
    </xf>
    <xf numFmtId="4" fontId="15" fillId="5" borderId="0" xfId="0" applyNumberFormat="1" applyFont="1" applyFill="1" applyBorder="1"/>
    <xf numFmtId="0" fontId="13" fillId="5" borderId="0" xfId="0" quotePrefix="1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49" fontId="13" fillId="5" borderId="0" xfId="0" applyNumberFormat="1" applyFont="1" applyFill="1" applyBorder="1" applyAlignment="1">
      <alignment horizontal="center"/>
    </xf>
    <xf numFmtId="164" fontId="13" fillId="6" borderId="0" xfId="0" applyNumberFormat="1" applyFont="1" applyFill="1" applyBorder="1" applyAlignment="1">
      <alignment horizontal="right"/>
    </xf>
    <xf numFmtId="164" fontId="7" fillId="6" borderId="0" xfId="0" applyNumberFormat="1" applyFont="1" applyFill="1" applyBorder="1" applyAlignment="1">
      <alignment horizontal="right"/>
    </xf>
    <xf numFmtId="49" fontId="1" fillId="5" borderId="0" xfId="0" applyNumberFormat="1" applyFont="1" applyFill="1" applyBorder="1"/>
    <xf numFmtId="0" fontId="16" fillId="5" borderId="0" xfId="0" applyFont="1" applyFill="1" applyBorder="1"/>
    <xf numFmtId="49" fontId="0" fillId="4" borderId="0" xfId="0" applyNumberFormat="1" applyFill="1" applyBorder="1"/>
    <xf numFmtId="0" fontId="1" fillId="5" borderId="0" xfId="0" applyFont="1" applyFill="1" applyBorder="1"/>
    <xf numFmtId="4" fontId="0" fillId="6" borderId="0" xfId="0" applyNumberFormat="1" applyFill="1" applyBorder="1"/>
    <xf numFmtId="4" fontId="1" fillId="6" borderId="0" xfId="0" applyNumberFormat="1" applyFont="1" applyFill="1" applyBorder="1"/>
    <xf numFmtId="164" fontId="0" fillId="4" borderId="0" xfId="0" applyNumberFormat="1" applyFont="1" applyFill="1" applyBorder="1" applyAlignment="1"/>
    <xf numFmtId="40" fontId="0" fillId="4" borderId="0" xfId="0" applyNumberFormat="1" applyFill="1" applyBorder="1" applyAlignment="1"/>
    <xf numFmtId="164" fontId="0" fillId="4" borderId="0" xfId="0" applyNumberFormat="1" applyFill="1" applyBorder="1"/>
    <xf numFmtId="43" fontId="0" fillId="4" borderId="0" xfId="0" applyNumberFormat="1" applyFill="1" applyBorder="1"/>
    <xf numFmtId="0" fontId="10" fillId="0" borderId="0" xfId="0" applyFont="1" applyFill="1" applyBorder="1" applyAlignment="1">
      <alignment horizontal="right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43" fontId="0" fillId="4" borderId="0" xfId="1" applyFont="1" applyFill="1" applyBorder="1"/>
    <xf numFmtId="164" fontId="0" fillId="4" borderId="0" xfId="0" applyNumberFormat="1" applyFill="1" applyBorder="1" applyAlignment="1"/>
    <xf numFmtId="3" fontId="0" fillId="4" borderId="0" xfId="0" applyNumberFormat="1" applyFill="1" applyBorder="1"/>
    <xf numFmtId="49" fontId="17" fillId="7" borderId="0" xfId="0" applyNumberFormat="1" applyFont="1" applyFill="1" applyBorder="1" applyAlignment="1">
      <alignment horizontal="center"/>
    </xf>
    <xf numFmtId="49" fontId="18" fillId="7" borderId="0" xfId="0" applyNumberFormat="1" applyFont="1" applyFill="1" applyBorder="1" applyAlignment="1">
      <alignment horizontal="left"/>
    </xf>
    <xf numFmtId="49" fontId="4" fillId="7" borderId="0" xfId="0" applyNumberFormat="1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3</xdr:col>
      <xdr:colOff>9525</xdr:colOff>
      <xdr:row>8</xdr:row>
      <xdr:rowOff>66675</xdr:rowOff>
    </xdr:to>
    <xdr:pic>
      <xdr:nvPicPr>
        <xdr:cNvPr id="1053" name="Picture 3" descr="zc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0"/>
          <a:ext cx="5419725" cy="160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3"/>
  <sheetViews>
    <sheetView tabSelected="1" zoomScale="98" zoomScaleNormal="98" workbookViewId="0">
      <selection activeCell="G124" sqref="G124"/>
    </sheetView>
  </sheetViews>
  <sheetFormatPr defaultRowHeight="15"/>
  <cols>
    <col min="1" max="1" width="4.28515625" style="7" customWidth="1"/>
    <col min="2" max="2" width="54.140625" style="6" customWidth="1"/>
    <col min="3" max="3" width="23" style="6" customWidth="1"/>
    <col min="4" max="4" width="9.140625" style="6"/>
    <col min="5" max="5" width="7.85546875" style="6" customWidth="1"/>
    <col min="6" max="6" width="36.28515625" style="6" customWidth="1"/>
    <col min="7" max="7" width="35" style="6" customWidth="1"/>
    <col min="8" max="8" width="10.28515625" style="6" bestFit="1" customWidth="1"/>
    <col min="9" max="9" width="12" style="9" bestFit="1" customWidth="1"/>
    <col min="10" max="10" width="15" style="9" customWidth="1"/>
    <col min="11" max="14" width="9.140625" style="6"/>
    <col min="15" max="15" width="10.28515625" style="9" bestFit="1" customWidth="1"/>
    <col min="16" max="19" width="9.140625" style="6"/>
    <col min="20" max="20" width="9.140625" style="9"/>
    <col min="21" max="16384" width="9.140625" style="6"/>
  </cols>
  <sheetData>
    <row r="1" spans="1:8">
      <c r="A1" s="2"/>
      <c r="B1" s="1"/>
      <c r="C1" s="1"/>
    </row>
    <row r="2" spans="1:8" ht="15.75">
      <c r="A2" s="2"/>
      <c r="B2" s="1"/>
      <c r="C2" s="1"/>
      <c r="E2" s="32"/>
      <c r="F2" s="32" t="s">
        <v>40</v>
      </c>
      <c r="G2" s="32"/>
      <c r="H2" s="23"/>
    </row>
    <row r="3" spans="1:8" ht="15.75">
      <c r="A3" s="2"/>
      <c r="B3" s="1"/>
      <c r="C3" s="1"/>
      <c r="E3" s="32"/>
      <c r="F3" s="32" t="s">
        <v>154</v>
      </c>
      <c r="G3" s="32"/>
      <c r="H3" s="23"/>
    </row>
    <row r="4" spans="1:8">
      <c r="A4" s="2"/>
      <c r="B4" s="1"/>
      <c r="C4" s="1"/>
    </row>
    <row r="5" spans="1:8">
      <c r="A5" s="2"/>
      <c r="B5" s="1"/>
      <c r="C5" s="1"/>
      <c r="E5" s="17" t="s">
        <v>31</v>
      </c>
      <c r="F5" s="17" t="s">
        <v>32</v>
      </c>
      <c r="G5" s="17" t="s">
        <v>33</v>
      </c>
    </row>
    <row r="6" spans="1:8">
      <c r="A6" s="2"/>
      <c r="B6" s="1"/>
      <c r="C6" s="1"/>
      <c r="E6" s="17"/>
      <c r="F6" s="17" t="s">
        <v>34</v>
      </c>
      <c r="G6" s="18">
        <f>SUM(G7+G25+G28+G30+G54+G59+G101+G105+G115+G121+G126+G135)</f>
        <v>395354.01</v>
      </c>
    </row>
    <row r="7" spans="1:8">
      <c r="A7" s="2"/>
      <c r="B7" s="1"/>
      <c r="C7" s="1"/>
      <c r="E7" s="40" t="s">
        <v>45</v>
      </c>
      <c r="F7" s="33" t="s">
        <v>37</v>
      </c>
      <c r="G7" s="41">
        <f>SUM(G8:G24)</f>
        <v>0</v>
      </c>
    </row>
    <row r="8" spans="1:8">
      <c r="A8" s="2"/>
      <c r="B8" s="1"/>
      <c r="C8" s="1"/>
      <c r="E8" s="19"/>
      <c r="F8" s="6" t="s">
        <v>75</v>
      </c>
      <c r="G8" s="20"/>
    </row>
    <row r="9" spans="1:8">
      <c r="E9" s="19"/>
      <c r="F9" s="6" t="s">
        <v>76</v>
      </c>
      <c r="G9" s="20"/>
    </row>
    <row r="10" spans="1:8">
      <c r="A10" s="59" t="s">
        <v>41</v>
      </c>
      <c r="B10" s="59"/>
      <c r="C10" s="59"/>
      <c r="E10" s="19"/>
      <c r="F10" s="6" t="s">
        <v>77</v>
      </c>
      <c r="G10" s="20"/>
    </row>
    <row r="11" spans="1:8">
      <c r="A11" s="60" t="s">
        <v>152</v>
      </c>
      <c r="B11" s="60"/>
      <c r="C11" s="60"/>
      <c r="E11" s="19"/>
      <c r="F11" s="6" t="s">
        <v>105</v>
      </c>
      <c r="G11" s="20"/>
    </row>
    <row r="12" spans="1:8">
      <c r="E12" s="19"/>
      <c r="F12" s="6" t="s">
        <v>38</v>
      </c>
      <c r="G12" s="20"/>
    </row>
    <row r="13" spans="1:8" ht="15.75">
      <c r="A13" s="58" t="s">
        <v>16</v>
      </c>
      <c r="B13" s="58"/>
      <c r="C13" s="58"/>
      <c r="E13" s="19"/>
      <c r="F13" s="6" t="s">
        <v>87</v>
      </c>
      <c r="G13" s="20"/>
    </row>
    <row r="14" spans="1:8" ht="15.75">
      <c r="A14" s="7">
        <v>1</v>
      </c>
      <c r="B14" s="8" t="s">
        <v>0</v>
      </c>
      <c r="C14" s="9">
        <v>1929528.08</v>
      </c>
      <c r="E14" s="19"/>
      <c r="F14" s="6" t="s">
        <v>78</v>
      </c>
      <c r="G14" s="20"/>
    </row>
    <row r="15" spans="1:8" ht="15.75">
      <c r="A15" s="7">
        <v>2</v>
      </c>
      <c r="B15" s="8" t="s">
        <v>17</v>
      </c>
      <c r="C15" s="9">
        <v>221619.01</v>
      </c>
      <c r="F15" s="6" t="s">
        <v>70</v>
      </c>
      <c r="G15" s="51"/>
    </row>
    <row r="16" spans="1:8" ht="15.75">
      <c r="A16" s="7">
        <v>3</v>
      </c>
      <c r="B16" s="8" t="s">
        <v>69</v>
      </c>
      <c r="C16" s="9"/>
      <c r="F16" s="6" t="s">
        <v>79</v>
      </c>
      <c r="G16" s="51"/>
    </row>
    <row r="17" spans="1:7" ht="15.75">
      <c r="A17" s="7">
        <v>4</v>
      </c>
      <c r="B17" s="8" t="s">
        <v>1</v>
      </c>
      <c r="C17" s="9"/>
      <c r="F17" s="6" t="s">
        <v>108</v>
      </c>
      <c r="G17" s="51"/>
    </row>
    <row r="18" spans="1:7" ht="15.75">
      <c r="A18" s="7">
        <v>5</v>
      </c>
      <c r="B18" s="8" t="s">
        <v>2</v>
      </c>
      <c r="C18" s="9"/>
      <c r="F18" s="6" t="s">
        <v>71</v>
      </c>
      <c r="G18" s="51"/>
    </row>
    <row r="19" spans="1:7" ht="15.75">
      <c r="B19" s="30" t="s">
        <v>4</v>
      </c>
      <c r="C19" s="3">
        <f>C14+C15+C16+C17+C18</f>
        <v>2151147.09</v>
      </c>
      <c r="F19" s="6" t="s">
        <v>72</v>
      </c>
      <c r="G19" s="51"/>
    </row>
    <row r="20" spans="1:7" ht="15.75">
      <c r="B20" s="53"/>
      <c r="C20" s="54"/>
      <c r="F20" s="6" t="s">
        <v>74</v>
      </c>
      <c r="G20" s="51"/>
    </row>
    <row r="21" spans="1:7" ht="15.75">
      <c r="B21" s="53"/>
      <c r="C21" s="54"/>
      <c r="F21" s="6" t="s">
        <v>80</v>
      </c>
      <c r="G21" s="51"/>
    </row>
    <row r="22" spans="1:7" ht="15.75">
      <c r="B22" s="53"/>
      <c r="C22" s="54"/>
      <c r="F22" s="6" t="s">
        <v>90</v>
      </c>
      <c r="G22" s="51"/>
    </row>
    <row r="23" spans="1:7" ht="15.75">
      <c r="B23" s="53"/>
      <c r="C23" s="54"/>
      <c r="F23" s="6" t="s">
        <v>81</v>
      </c>
      <c r="G23" s="51"/>
    </row>
    <row r="24" spans="1:7" ht="15.75">
      <c r="B24" s="10"/>
      <c r="C24" s="10"/>
      <c r="F24" s="6" t="s">
        <v>73</v>
      </c>
      <c r="G24" s="51"/>
    </row>
    <row r="25" spans="1:7" ht="15.75">
      <c r="B25" s="10"/>
      <c r="C25" s="10"/>
      <c r="E25" s="40" t="s">
        <v>39</v>
      </c>
      <c r="F25" s="33" t="s">
        <v>11</v>
      </c>
      <c r="G25" s="41">
        <f>SUM(G26+G27)</f>
        <v>0</v>
      </c>
    </row>
    <row r="26" spans="1:7" ht="20.25">
      <c r="B26" s="31" t="s">
        <v>5</v>
      </c>
      <c r="C26" s="27" t="s">
        <v>153</v>
      </c>
      <c r="E26" s="17"/>
      <c r="F26" s="6" t="s">
        <v>131</v>
      </c>
      <c r="G26" s="20"/>
    </row>
    <row r="27" spans="1:7" ht="20.25">
      <c r="B27" s="31"/>
      <c r="C27" s="27"/>
      <c r="E27" s="17"/>
      <c r="F27" s="6" t="s">
        <v>132</v>
      </c>
      <c r="G27" s="20"/>
    </row>
    <row r="28" spans="1:7" ht="18.75" customHeight="1">
      <c r="A28" s="11">
        <v>1</v>
      </c>
      <c r="B28" s="12" t="s">
        <v>147</v>
      </c>
      <c r="C28" s="9"/>
      <c r="E28" s="38">
        <v>958</v>
      </c>
      <c r="F28" s="33" t="s">
        <v>103</v>
      </c>
      <c r="G28" s="41">
        <f>SUM(G29:G29)</f>
        <v>221619.01</v>
      </c>
    </row>
    <row r="29" spans="1:7" ht="18.75" customHeight="1">
      <c r="A29" s="11">
        <v>2</v>
      </c>
      <c r="B29" s="8" t="s">
        <v>149</v>
      </c>
      <c r="C29" s="9"/>
      <c r="E29" s="17"/>
      <c r="F29" s="6" t="s">
        <v>106</v>
      </c>
      <c r="G29" s="21">
        <v>221619.01</v>
      </c>
    </row>
    <row r="30" spans="1:7" ht="18.75" customHeight="1">
      <c r="A30" s="11">
        <v>3</v>
      </c>
      <c r="B30" s="8" t="s">
        <v>37</v>
      </c>
      <c r="C30" s="9"/>
      <c r="E30" s="40" t="s">
        <v>44</v>
      </c>
      <c r="F30" s="33" t="s">
        <v>35</v>
      </c>
      <c r="G30" s="41">
        <f>SUM(G31:G53)</f>
        <v>0</v>
      </c>
    </row>
    <row r="31" spans="1:7" ht="18.75" customHeight="1">
      <c r="A31" s="11">
        <v>4</v>
      </c>
      <c r="B31" s="13" t="s">
        <v>7</v>
      </c>
      <c r="C31" s="9"/>
      <c r="E31" s="17"/>
      <c r="F31" s="6" t="s">
        <v>150</v>
      </c>
      <c r="G31" s="49"/>
    </row>
    <row r="32" spans="1:7" ht="18.75" customHeight="1">
      <c r="A32" s="11">
        <v>5</v>
      </c>
      <c r="B32" s="13" t="s">
        <v>9</v>
      </c>
      <c r="C32" s="9"/>
      <c r="E32" s="17"/>
      <c r="F32" s="6" t="s">
        <v>72</v>
      </c>
      <c r="G32" s="49"/>
    </row>
    <row r="33" spans="1:8" ht="18.75" customHeight="1">
      <c r="A33" s="11" t="s">
        <v>8</v>
      </c>
      <c r="B33" s="14" t="s">
        <v>18</v>
      </c>
      <c r="C33" s="9"/>
      <c r="E33" s="17"/>
      <c r="F33" s="6" t="s">
        <v>94</v>
      </c>
      <c r="G33" s="49"/>
    </row>
    <row r="34" spans="1:8" ht="18.75" customHeight="1">
      <c r="A34" s="11" t="s">
        <v>10</v>
      </c>
      <c r="B34" s="14" t="s">
        <v>14</v>
      </c>
      <c r="C34" s="9"/>
      <c r="E34" s="17"/>
      <c r="F34" s="6" t="s">
        <v>124</v>
      </c>
      <c r="G34" s="49"/>
    </row>
    <row r="35" spans="1:8" ht="18.75" customHeight="1">
      <c r="A35" s="11" t="s">
        <v>12</v>
      </c>
      <c r="B35" s="14" t="s">
        <v>19</v>
      </c>
      <c r="C35" s="9"/>
      <c r="E35" s="17"/>
      <c r="F35" s="6" t="s">
        <v>85</v>
      </c>
      <c r="G35" s="49"/>
    </row>
    <row r="36" spans="1:8" ht="18.75" customHeight="1">
      <c r="A36" s="11" t="s">
        <v>13</v>
      </c>
      <c r="B36" s="14" t="s">
        <v>11</v>
      </c>
      <c r="C36" s="9"/>
      <c r="E36" s="17"/>
      <c r="F36" s="6" t="s">
        <v>89</v>
      </c>
      <c r="G36" s="56"/>
    </row>
    <row r="37" spans="1:8" ht="18.75" customHeight="1">
      <c r="A37" s="11" t="s">
        <v>20</v>
      </c>
      <c r="B37" s="14" t="s">
        <v>3</v>
      </c>
      <c r="C37" s="9"/>
      <c r="E37" s="17"/>
      <c r="F37" s="6" t="s">
        <v>53</v>
      </c>
      <c r="G37" s="49"/>
      <c r="H37" s="9"/>
    </row>
    <row r="38" spans="1:8" ht="18.75" customHeight="1">
      <c r="A38" s="11" t="s">
        <v>21</v>
      </c>
      <c r="B38" s="14" t="s">
        <v>103</v>
      </c>
      <c r="C38" s="9">
        <v>221619.01</v>
      </c>
      <c r="E38" s="17"/>
      <c r="F38" s="6" t="s">
        <v>125</v>
      </c>
      <c r="G38" s="49"/>
    </row>
    <row r="39" spans="1:8" ht="18.75" customHeight="1">
      <c r="A39" s="11" t="s">
        <v>23</v>
      </c>
      <c r="B39" s="14" t="s">
        <v>6</v>
      </c>
      <c r="C39" s="9">
        <v>167300</v>
      </c>
      <c r="E39" s="17"/>
      <c r="F39" s="6" t="s">
        <v>100</v>
      </c>
      <c r="G39" s="49"/>
    </row>
    <row r="40" spans="1:8" ht="18.75" customHeight="1">
      <c r="A40" s="15" t="s">
        <v>26</v>
      </c>
      <c r="B40" s="14" t="s">
        <v>88</v>
      </c>
      <c r="C40" s="9"/>
      <c r="E40" s="17"/>
      <c r="F40" s="6" t="s">
        <v>143</v>
      </c>
      <c r="G40" s="49"/>
    </row>
    <row r="41" spans="1:8" ht="18.75" customHeight="1">
      <c r="A41" s="15" t="s">
        <v>27</v>
      </c>
      <c r="B41" s="14" t="s">
        <v>116</v>
      </c>
      <c r="C41" s="9">
        <v>6435</v>
      </c>
      <c r="F41" s="6" t="s">
        <v>84</v>
      </c>
      <c r="G41" s="50"/>
      <c r="H41" s="16"/>
    </row>
    <row r="42" spans="1:8" ht="18.75" customHeight="1">
      <c r="A42" s="15" t="s">
        <v>28</v>
      </c>
      <c r="B42" s="14" t="s">
        <v>141</v>
      </c>
      <c r="C42" s="9"/>
      <c r="F42" s="6" t="s">
        <v>93</v>
      </c>
      <c r="G42" s="50"/>
    </row>
    <row r="43" spans="1:8" ht="18.75" customHeight="1">
      <c r="A43" s="15" t="s">
        <v>29</v>
      </c>
      <c r="B43" s="14" t="s">
        <v>102</v>
      </c>
      <c r="C43" s="9"/>
      <c r="F43" s="13" t="s">
        <v>71</v>
      </c>
      <c r="G43" s="55"/>
    </row>
    <row r="44" spans="1:8" ht="18.75" customHeight="1">
      <c r="A44" s="15" t="s">
        <v>24</v>
      </c>
      <c r="B44" s="14" t="s">
        <v>130</v>
      </c>
      <c r="C44" s="9"/>
      <c r="F44" s="6" t="s">
        <v>83</v>
      </c>
      <c r="G44" s="55"/>
    </row>
    <row r="45" spans="1:8" ht="22.5" customHeight="1">
      <c r="A45" s="4" t="s">
        <v>25</v>
      </c>
      <c r="B45" s="35" t="s">
        <v>15</v>
      </c>
      <c r="C45" s="36">
        <f>C28+C29+C30+C31+C32+C33+C34+C35+C36+C37+C38+C39+C40+C41+C42+C43+C44</f>
        <v>395354.01</v>
      </c>
      <c r="F45" s="6" t="s">
        <v>120</v>
      </c>
      <c r="G45" s="55"/>
      <c r="H45" s="9"/>
    </row>
    <row r="46" spans="1:8" ht="22.5" customHeight="1">
      <c r="A46" s="5" t="s">
        <v>30</v>
      </c>
      <c r="B46" s="35" t="s">
        <v>22</v>
      </c>
      <c r="C46" s="36">
        <f>C19-C45</f>
        <v>1755793.0799999998</v>
      </c>
      <c r="F46" s="6" t="s">
        <v>86</v>
      </c>
      <c r="G46" s="55"/>
      <c r="H46" s="9"/>
    </row>
    <row r="47" spans="1:8">
      <c r="C47" s="9"/>
      <c r="F47" s="6" t="s">
        <v>115</v>
      </c>
      <c r="G47" s="55"/>
    </row>
    <row r="48" spans="1:8">
      <c r="C48" s="9"/>
      <c r="F48" s="6" t="s">
        <v>75</v>
      </c>
      <c r="G48" s="55"/>
    </row>
    <row r="49" spans="1:20">
      <c r="C49" s="9"/>
      <c r="F49" s="6" t="s">
        <v>73</v>
      </c>
      <c r="G49" s="55"/>
    </row>
    <row r="50" spans="1:20">
      <c r="C50" s="9"/>
      <c r="F50" s="6" t="s">
        <v>124</v>
      </c>
      <c r="G50" s="55"/>
    </row>
    <row r="51" spans="1:20">
      <c r="C51" s="9"/>
      <c r="F51" s="6" t="s">
        <v>110</v>
      </c>
      <c r="G51" s="55"/>
    </row>
    <row r="52" spans="1:20">
      <c r="C52" s="9"/>
      <c r="F52" s="6" t="s">
        <v>121</v>
      </c>
      <c r="G52" s="55"/>
    </row>
    <row r="53" spans="1:20" s="25" customFormat="1">
      <c r="A53" s="24"/>
      <c r="C53" s="26"/>
      <c r="E53" s="6"/>
      <c r="F53" s="6"/>
      <c r="G53" s="6"/>
      <c r="I53" s="26"/>
      <c r="J53" s="26"/>
      <c r="O53" s="26"/>
      <c r="T53" s="26"/>
    </row>
    <row r="54" spans="1:20">
      <c r="C54" s="9"/>
      <c r="E54" s="37">
        <v>74</v>
      </c>
      <c r="F54" s="33" t="s">
        <v>104</v>
      </c>
      <c r="G54" s="41">
        <f>SUM(G55:G58)</f>
        <v>0</v>
      </c>
    </row>
    <row r="55" spans="1:20">
      <c r="C55" s="9"/>
      <c r="E55" s="17"/>
      <c r="F55" s="6" t="s">
        <v>38</v>
      </c>
      <c r="G55" s="21"/>
    </row>
    <row r="56" spans="1:20">
      <c r="C56" s="9"/>
      <c r="E56" s="17"/>
      <c r="F56" s="6" t="s">
        <v>87</v>
      </c>
      <c r="G56" s="21"/>
    </row>
    <row r="57" spans="1:20">
      <c r="C57" s="9"/>
      <c r="F57" s="6" t="s">
        <v>75</v>
      </c>
      <c r="G57" s="20"/>
    </row>
    <row r="58" spans="1:20">
      <c r="C58" s="9"/>
      <c r="F58" s="6" t="s">
        <v>77</v>
      </c>
      <c r="G58" s="51"/>
    </row>
    <row r="59" spans="1:20">
      <c r="C59" s="9"/>
      <c r="E59" s="38" t="s">
        <v>42</v>
      </c>
      <c r="F59" s="33" t="s">
        <v>36</v>
      </c>
      <c r="G59" s="41">
        <f>SUM(G60:G100)</f>
        <v>167300</v>
      </c>
    </row>
    <row r="60" spans="1:20">
      <c r="C60" s="9"/>
      <c r="E60" s="17"/>
      <c r="F60" s="6" t="s">
        <v>155</v>
      </c>
      <c r="G60" s="21">
        <v>167300</v>
      </c>
    </row>
    <row r="61" spans="1:20">
      <c r="C61" s="9"/>
      <c r="E61" s="17"/>
      <c r="F61" s="28" t="s">
        <v>146</v>
      </c>
      <c r="G61" s="21"/>
    </row>
    <row r="62" spans="1:20">
      <c r="C62" s="9"/>
      <c r="E62" s="17"/>
      <c r="F62" s="6" t="s">
        <v>134</v>
      </c>
      <c r="G62" s="21"/>
    </row>
    <row r="63" spans="1:20">
      <c r="C63" s="9"/>
      <c r="E63" s="17"/>
      <c r="F63" s="6" t="s">
        <v>133</v>
      </c>
      <c r="G63" s="21"/>
    </row>
    <row r="64" spans="1:20">
      <c r="C64" s="9"/>
      <c r="E64" s="17"/>
      <c r="F64" s="6" t="s">
        <v>94</v>
      </c>
      <c r="G64" s="21"/>
    </row>
    <row r="65" spans="3:7">
      <c r="C65" s="9"/>
      <c r="E65" s="17"/>
      <c r="F65" s="6" t="s">
        <v>86</v>
      </c>
      <c r="G65" s="21"/>
    </row>
    <row r="66" spans="3:7">
      <c r="C66" s="9"/>
      <c r="E66" s="17"/>
      <c r="F66" s="6" t="s">
        <v>135</v>
      </c>
      <c r="G66" s="21"/>
    </row>
    <row r="67" spans="3:7">
      <c r="C67" s="9"/>
      <c r="E67" s="17"/>
      <c r="F67" s="6" t="s">
        <v>119</v>
      </c>
      <c r="G67" s="21"/>
    </row>
    <row r="68" spans="3:7">
      <c r="E68" s="17"/>
      <c r="F68" s="6" t="s">
        <v>91</v>
      </c>
      <c r="G68" s="21"/>
    </row>
    <row r="69" spans="3:7">
      <c r="E69" s="17"/>
      <c r="F69" s="6" t="s">
        <v>92</v>
      </c>
      <c r="G69" s="21"/>
    </row>
    <row r="70" spans="3:7">
      <c r="E70" s="17"/>
      <c r="F70" s="6" t="s">
        <v>142</v>
      </c>
      <c r="G70" s="21"/>
    </row>
    <row r="71" spans="3:7">
      <c r="E71" s="17"/>
      <c r="F71" s="6" t="s">
        <v>109</v>
      </c>
      <c r="G71" s="21"/>
    </row>
    <row r="72" spans="3:7">
      <c r="C72" s="9"/>
      <c r="E72" s="17"/>
      <c r="F72" s="6" t="s">
        <v>138</v>
      </c>
      <c r="G72" s="21"/>
    </row>
    <row r="73" spans="3:7">
      <c r="E73" s="17"/>
      <c r="F73" s="6" t="s">
        <v>96</v>
      </c>
      <c r="G73" s="21"/>
    </row>
    <row r="74" spans="3:7">
      <c r="E74" s="17"/>
      <c r="F74" s="6" t="s">
        <v>123</v>
      </c>
      <c r="G74" s="21"/>
    </row>
    <row r="75" spans="3:7">
      <c r="E75" s="17"/>
      <c r="F75" s="6" t="s">
        <v>139</v>
      </c>
      <c r="G75" s="21"/>
    </row>
    <row r="76" spans="3:7">
      <c r="C76" s="29"/>
      <c r="E76" s="17"/>
      <c r="F76" s="6" t="s">
        <v>122</v>
      </c>
      <c r="G76" s="21"/>
    </row>
    <row r="77" spans="3:7">
      <c r="E77" s="17"/>
      <c r="F77" s="6" t="s">
        <v>140</v>
      </c>
      <c r="G77" s="21"/>
    </row>
    <row r="78" spans="3:7">
      <c r="E78" s="17"/>
      <c r="F78" s="6" t="s">
        <v>95</v>
      </c>
      <c r="G78" s="21"/>
    </row>
    <row r="79" spans="3:7">
      <c r="E79" s="17"/>
      <c r="F79" s="6" t="s">
        <v>96</v>
      </c>
      <c r="G79" s="21"/>
    </row>
    <row r="80" spans="3:7">
      <c r="E80" s="17"/>
      <c r="F80" s="6" t="s">
        <v>137</v>
      </c>
      <c r="G80" s="21"/>
    </row>
    <row r="81" spans="5:7">
      <c r="E81" s="17"/>
      <c r="F81" s="6" t="s">
        <v>127</v>
      </c>
      <c r="G81" s="21"/>
    </row>
    <row r="82" spans="5:7">
      <c r="E82" s="17"/>
      <c r="F82" s="6" t="s">
        <v>98</v>
      </c>
      <c r="G82" s="21"/>
    </row>
    <row r="83" spans="5:7">
      <c r="E83" s="17"/>
      <c r="F83" s="6" t="s">
        <v>136</v>
      </c>
      <c r="G83" s="21"/>
    </row>
    <row r="84" spans="5:7">
      <c r="E84" s="17"/>
      <c r="F84" s="6" t="s">
        <v>145</v>
      </c>
      <c r="G84" s="21"/>
    </row>
    <row r="85" spans="5:7">
      <c r="E85" s="17"/>
      <c r="F85" s="6" t="s">
        <v>144</v>
      </c>
      <c r="G85" s="21"/>
    </row>
    <row r="86" spans="5:7">
      <c r="E86" s="17"/>
      <c r="F86" s="6" t="s">
        <v>111</v>
      </c>
      <c r="G86" s="21"/>
    </row>
    <row r="87" spans="5:7">
      <c r="E87" s="17"/>
      <c r="F87" s="6" t="s">
        <v>128</v>
      </c>
      <c r="G87" s="21"/>
    </row>
    <row r="88" spans="5:7">
      <c r="E88" s="17"/>
      <c r="F88" s="6" t="s">
        <v>110</v>
      </c>
      <c r="G88" s="21"/>
    </row>
    <row r="89" spans="5:7">
      <c r="E89" s="17"/>
      <c r="F89" s="6" t="s">
        <v>112</v>
      </c>
      <c r="G89" s="21"/>
    </row>
    <row r="90" spans="5:7">
      <c r="E90" s="17"/>
      <c r="F90" s="6" t="s">
        <v>113</v>
      </c>
      <c r="G90" s="21"/>
    </row>
    <row r="91" spans="5:7">
      <c r="E91" s="17"/>
      <c r="F91" s="6" t="s">
        <v>99</v>
      </c>
      <c r="G91" s="21"/>
    </row>
    <row r="92" spans="5:7">
      <c r="E92" s="17"/>
      <c r="F92" s="6" t="s">
        <v>114</v>
      </c>
      <c r="G92" s="21"/>
    </row>
    <row r="93" spans="5:7">
      <c r="E93" s="17"/>
      <c r="F93" s="6" t="s">
        <v>129</v>
      </c>
      <c r="G93" s="21"/>
    </row>
    <row r="94" spans="5:7">
      <c r="E94" s="17"/>
      <c r="G94" s="21"/>
    </row>
    <row r="95" spans="5:7">
      <c r="E95" s="17"/>
      <c r="G95" s="21"/>
    </row>
    <row r="96" spans="5:7">
      <c r="E96" s="17"/>
      <c r="G96" s="21"/>
    </row>
    <row r="97" spans="5:7">
      <c r="E97" s="17"/>
      <c r="G97" s="21"/>
    </row>
    <row r="98" spans="5:7">
      <c r="E98" s="17"/>
      <c r="G98" s="21"/>
    </row>
    <row r="99" spans="5:7">
      <c r="E99" s="17"/>
      <c r="G99" s="21"/>
    </row>
    <row r="100" spans="5:7">
      <c r="G100" s="57"/>
    </row>
    <row r="101" spans="5:7">
      <c r="E101" s="39" t="s">
        <v>43</v>
      </c>
      <c r="F101" s="34" t="s">
        <v>3</v>
      </c>
      <c r="G101" s="42">
        <f>SUM(G102:G104)</f>
        <v>0</v>
      </c>
    </row>
    <row r="102" spans="5:7">
      <c r="E102" s="22"/>
      <c r="F102" s="6" t="s">
        <v>82</v>
      </c>
      <c r="G102" s="21"/>
    </row>
    <row r="103" spans="5:7">
      <c r="E103" s="22"/>
      <c r="F103" s="6" t="s">
        <v>52</v>
      </c>
      <c r="G103" s="20"/>
    </row>
    <row r="104" spans="5:7">
      <c r="E104" s="17"/>
      <c r="F104" s="6" t="s">
        <v>51</v>
      </c>
      <c r="G104" s="52"/>
    </row>
    <row r="105" spans="5:7">
      <c r="E105" s="43" t="s">
        <v>46</v>
      </c>
      <c r="F105" s="44" t="s">
        <v>47</v>
      </c>
      <c r="G105" s="47">
        <f>SUM(G106:G114)</f>
        <v>0</v>
      </c>
    </row>
    <row r="106" spans="5:7">
      <c r="F106" s="45" t="s">
        <v>117</v>
      </c>
      <c r="G106" s="9"/>
    </row>
    <row r="107" spans="5:7">
      <c r="F107" s="45" t="s">
        <v>126</v>
      </c>
      <c r="G107" s="9"/>
    </row>
    <row r="108" spans="5:7">
      <c r="F108" s="45" t="s">
        <v>148</v>
      </c>
      <c r="G108" s="9"/>
    </row>
    <row r="109" spans="5:7">
      <c r="F109" s="45" t="s">
        <v>60</v>
      </c>
      <c r="G109" s="9"/>
    </row>
    <row r="110" spans="5:7">
      <c r="F110" s="45" t="s">
        <v>61</v>
      </c>
      <c r="G110" s="9"/>
    </row>
    <row r="111" spans="5:7">
      <c r="F111" s="45" t="s">
        <v>62</v>
      </c>
      <c r="G111" s="9"/>
    </row>
    <row r="112" spans="5:7">
      <c r="F112" s="45" t="s">
        <v>63</v>
      </c>
      <c r="G112" s="9"/>
    </row>
    <row r="113" spans="5:7">
      <c r="F113" s="45" t="s">
        <v>64</v>
      </c>
      <c r="G113" s="9"/>
    </row>
    <row r="115" spans="5:7">
      <c r="E115" s="43" t="s">
        <v>66</v>
      </c>
      <c r="F115" s="43" t="s">
        <v>57</v>
      </c>
      <c r="G115" s="47">
        <f>SUM(G116:G120)</f>
        <v>0</v>
      </c>
    </row>
    <row r="116" spans="5:7">
      <c r="F116" s="45" t="s">
        <v>97</v>
      </c>
      <c r="G116" s="9"/>
    </row>
    <row r="117" spans="5:7">
      <c r="F117" s="45" t="s">
        <v>71</v>
      </c>
      <c r="G117" s="9"/>
    </row>
    <row r="118" spans="5:7">
      <c r="F118" s="45" t="s">
        <v>83</v>
      </c>
      <c r="G118" s="9"/>
    </row>
    <row r="119" spans="5:7">
      <c r="F119" s="45" t="s">
        <v>151</v>
      </c>
      <c r="G119" s="9"/>
    </row>
    <row r="120" spans="5:7">
      <c r="F120" s="45"/>
    </row>
    <row r="121" spans="5:7">
      <c r="E121" s="43" t="s">
        <v>48</v>
      </c>
      <c r="F121" s="46" t="s">
        <v>49</v>
      </c>
      <c r="G121" s="47">
        <f>SUM(G122:G125)</f>
        <v>6435</v>
      </c>
    </row>
    <row r="122" spans="5:7">
      <c r="F122" s="6" t="s">
        <v>50</v>
      </c>
      <c r="G122" s="9"/>
    </row>
    <row r="123" spans="5:7">
      <c r="F123" s="6" t="s">
        <v>101</v>
      </c>
      <c r="G123" s="9">
        <v>6435</v>
      </c>
    </row>
    <row r="124" spans="5:7">
      <c r="F124" s="6" t="s">
        <v>118</v>
      </c>
      <c r="G124" s="9"/>
    </row>
    <row r="126" spans="5:7">
      <c r="E126" s="46" t="s">
        <v>54</v>
      </c>
      <c r="F126" s="46" t="s">
        <v>55</v>
      </c>
      <c r="G126" s="47">
        <f>SUM(G127:G131)</f>
        <v>0</v>
      </c>
    </row>
    <row r="127" spans="5:7">
      <c r="F127" s="6" t="s">
        <v>56</v>
      </c>
      <c r="G127" s="9"/>
    </row>
    <row r="128" spans="5:7">
      <c r="F128" s="6" t="s">
        <v>58</v>
      </c>
      <c r="G128" s="9"/>
    </row>
    <row r="129" spans="5:7">
      <c r="F129" s="6" t="s">
        <v>59</v>
      </c>
      <c r="G129" s="9"/>
    </row>
    <row r="130" spans="5:7">
      <c r="F130" s="6" t="s">
        <v>65</v>
      </c>
      <c r="G130" s="9"/>
    </row>
    <row r="135" spans="5:7">
      <c r="E135" s="46" t="s">
        <v>67</v>
      </c>
      <c r="F135" s="46" t="s">
        <v>68</v>
      </c>
      <c r="G135" s="48">
        <f>SUM(G136:G147)</f>
        <v>0</v>
      </c>
    </row>
    <row r="136" spans="5:7">
      <c r="F136" s="6" t="s">
        <v>107</v>
      </c>
      <c r="G136" s="9"/>
    </row>
    <row r="137" spans="5:7">
      <c r="F137" s="6" t="s">
        <v>87</v>
      </c>
      <c r="G137" s="9"/>
    </row>
    <row r="138" spans="5:7">
      <c r="F138" s="6" t="s">
        <v>75</v>
      </c>
      <c r="G138" s="9"/>
    </row>
    <row r="139" spans="5:7">
      <c r="F139" s="6" t="s">
        <v>74</v>
      </c>
      <c r="G139" s="9"/>
    </row>
    <row r="140" spans="5:7">
      <c r="F140" s="6" t="s">
        <v>77</v>
      </c>
      <c r="G140" s="9"/>
    </row>
    <row r="141" spans="5:7">
      <c r="F141" s="6" t="s">
        <v>87</v>
      </c>
      <c r="G141" s="9"/>
    </row>
    <row r="142" spans="5:7">
      <c r="G142" s="9"/>
    </row>
    <row r="143" spans="5:7">
      <c r="G143" s="9"/>
    </row>
  </sheetData>
  <mergeCells count="3">
    <mergeCell ref="A13:C13"/>
    <mergeCell ref="A10:C10"/>
    <mergeCell ref="A11:C11"/>
  </mergeCells>
  <pageMargins left="0" right="0" top="0" bottom="0" header="6.4960630000000005E-2" footer="0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13.06.2019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</dc:creator>
  <cp:lastModifiedBy>SEFKNJIG</cp:lastModifiedBy>
  <cp:lastPrinted>2020-07-27T06:03:21Z</cp:lastPrinted>
  <dcterms:created xsi:type="dcterms:W3CDTF">2018-10-04T08:35:18Z</dcterms:created>
  <dcterms:modified xsi:type="dcterms:W3CDTF">2021-12-13T06:51:17Z</dcterms:modified>
</cp:coreProperties>
</file>